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5B7A4EF0-0DE4-44FE-A110-3420056E34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D7" i="1" l="1"/>
  <c r="C35" i="1" l="1"/>
  <c r="D35" i="1"/>
  <c r="C17" i="1" l="1"/>
  <c r="C16" i="1" s="1"/>
  <c r="B35" i="1" l="1"/>
  <c r="D17" i="1"/>
  <c r="D16" i="1" s="1"/>
  <c r="B17" i="1"/>
  <c r="B16" i="1" s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<sst xmlns="http://schemas.openxmlformats.org/spreadsheetml/2006/main" count="62" uniqueCount="61">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</sst>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5" fontId="11" fillId="0" borderId="1" xfId="0" applyNumberFormat="1" applyFont="1" applyBorder="1" applyAlignment="1">
      <alignment horizontal="right" vertical="center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zoomScaleNormal="100" workbookViewId="0">
      <selection activeCell="C36" sqref="C36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5" t="s">
        <v>59</v>
      </c>
      <c r="B1" s="45"/>
      <c r="C1" s="45"/>
      <c r="D1" s="45"/>
      <c r="E1" s="3"/>
      <c r="F1" s="4"/>
      <c r="G1" s="4"/>
    </row>
    <row r="2" spans="1:7" ht="27" customHeight="1" x14ac:dyDescent="0.25">
      <c r="A2" s="46" t="s">
        <v>60</v>
      </c>
      <c r="B2" s="46"/>
      <c r="C2" s="46"/>
      <c r="D2" s="46"/>
      <c r="E2" s="1"/>
    </row>
    <row r="3" spans="1:7" x14ac:dyDescent="0.2">
      <c r="A3" s="1"/>
      <c r="B3" s="14"/>
      <c r="C3" s="14"/>
      <c r="D3" s="14" t="s">
        <v>56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47"/>
      <c r="B5" s="47"/>
      <c r="C5" s="47"/>
      <c r="D5" s="48"/>
      <c r="E5" s="1"/>
    </row>
    <row r="6" spans="1:7" ht="14.25" x14ac:dyDescent="0.2">
      <c r="A6" s="5" t="s">
        <v>1</v>
      </c>
      <c r="B6" s="29">
        <f>B7+B16</f>
        <v>957080.5</v>
      </c>
      <c r="C6" s="29">
        <f>C7+C16</f>
        <v>1159937.6000000001</v>
      </c>
      <c r="D6" s="29">
        <f>D7+D16</f>
        <v>1193403.8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331583</v>
      </c>
      <c r="C7" s="29">
        <f>C8+C9+C10+C11+C13+C12+C14+C15</f>
        <v>343780</v>
      </c>
      <c r="D7" s="36">
        <f>SUM(D8:D15)</f>
        <v>389396.20000000007</v>
      </c>
      <c r="E7" s="7"/>
    </row>
    <row r="8" spans="1:7" ht="15" x14ac:dyDescent="0.2">
      <c r="A8" s="6" t="s">
        <v>3</v>
      </c>
      <c r="B8" s="30">
        <v>240566</v>
      </c>
      <c r="C8" s="30">
        <v>247626</v>
      </c>
      <c r="D8" s="30">
        <v>283747.90000000002</v>
      </c>
      <c r="E8" s="1"/>
    </row>
    <row r="9" spans="1:7" ht="15" x14ac:dyDescent="0.2">
      <c r="A9" s="6" t="s">
        <v>4</v>
      </c>
      <c r="B9" s="30">
        <v>44373</v>
      </c>
      <c r="C9" s="30">
        <v>49731</v>
      </c>
      <c r="D9" s="30">
        <v>51649.4</v>
      </c>
      <c r="E9" s="1"/>
    </row>
    <row r="10" spans="1:7" ht="15" x14ac:dyDescent="0.2">
      <c r="A10" s="6" t="s">
        <v>46</v>
      </c>
      <c r="B10" s="30">
        <v>12399</v>
      </c>
      <c r="C10" s="30">
        <v>5339</v>
      </c>
      <c r="D10" s="30">
        <v>4161.2</v>
      </c>
      <c r="E10" s="1"/>
    </row>
    <row r="11" spans="1:7" ht="15" x14ac:dyDescent="0.2">
      <c r="A11" s="6" t="s">
        <v>47</v>
      </c>
      <c r="B11" s="30">
        <v>3998</v>
      </c>
      <c r="C11" s="30">
        <v>3998</v>
      </c>
      <c r="D11" s="30">
        <v>3588.4</v>
      </c>
      <c r="E11" s="1"/>
    </row>
    <row r="12" spans="1:7" ht="15" x14ac:dyDescent="0.2">
      <c r="A12" s="6" t="s">
        <v>6</v>
      </c>
      <c r="B12" s="30">
        <v>11183</v>
      </c>
      <c r="C12" s="30">
        <v>11183</v>
      </c>
      <c r="D12" s="30">
        <v>11273.8</v>
      </c>
      <c r="E12" s="1"/>
    </row>
    <row r="13" spans="1:7" ht="15" x14ac:dyDescent="0.2">
      <c r="A13" s="6" t="s">
        <v>5</v>
      </c>
      <c r="B13" s="30">
        <v>3774</v>
      </c>
      <c r="C13" s="30">
        <v>3774</v>
      </c>
      <c r="D13" s="30">
        <v>5275.3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15290</v>
      </c>
      <c r="C15" s="30">
        <v>22129</v>
      </c>
      <c r="D15" s="33">
        <v>29700.2</v>
      </c>
      <c r="E15" s="1"/>
    </row>
    <row r="16" spans="1:7" ht="21.75" customHeight="1" x14ac:dyDescent="0.2">
      <c r="A16" s="5" t="s">
        <v>9</v>
      </c>
      <c r="B16" s="29">
        <f>B17+B24+B26</f>
        <v>625497.5</v>
      </c>
      <c r="C16" s="29">
        <f>C17+C24+C26</f>
        <v>816157.6</v>
      </c>
      <c r="D16" s="29">
        <f>D17+D24+D25+D26</f>
        <v>804007.6</v>
      </c>
      <c r="E16" s="1"/>
    </row>
    <row r="17" spans="1:7" s="22" customFormat="1" ht="30" x14ac:dyDescent="0.2">
      <c r="A17" s="20" t="s">
        <v>10</v>
      </c>
      <c r="B17" s="31">
        <f>B18+B19+B20+B21+B22+B23</f>
        <v>625497.5</v>
      </c>
      <c r="C17" s="31">
        <f>C18+C19+C20+C21+C22+C23</f>
        <v>815949</v>
      </c>
      <c r="D17" s="31">
        <f>D18+D19+D20+D21+D22+D23</f>
        <v>812853.2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103393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17609.900000000001</v>
      </c>
      <c r="D19" s="33">
        <v>17609.900000000001</v>
      </c>
      <c r="E19" s="1"/>
    </row>
    <row r="20" spans="1:7" ht="15" x14ac:dyDescent="0.2">
      <c r="A20" s="6" t="s">
        <v>50</v>
      </c>
      <c r="B20" s="30">
        <v>0</v>
      </c>
      <c r="C20" s="30">
        <v>8152.5</v>
      </c>
      <c r="D20" s="33">
        <v>8152.5</v>
      </c>
      <c r="E20" s="1"/>
    </row>
    <row r="21" spans="1:7" ht="15" x14ac:dyDescent="0.2">
      <c r="A21" s="6" t="s">
        <v>51</v>
      </c>
      <c r="B21" s="30">
        <v>62254.5</v>
      </c>
      <c r="C21" s="30">
        <v>75393.399999999994</v>
      </c>
      <c r="D21" s="33">
        <v>72470.8</v>
      </c>
      <c r="E21" s="1"/>
    </row>
    <row r="22" spans="1:7" ht="15" x14ac:dyDescent="0.2">
      <c r="A22" s="6" t="s">
        <v>52</v>
      </c>
      <c r="B22" s="30">
        <v>458210</v>
      </c>
      <c r="C22" s="30">
        <v>525651.69999999995</v>
      </c>
      <c r="D22" s="33">
        <v>525524.19999999995</v>
      </c>
      <c r="E22" s="1"/>
    </row>
    <row r="23" spans="1:7" ht="15" x14ac:dyDescent="0.2">
      <c r="A23" s="6" t="s">
        <v>13</v>
      </c>
      <c r="B23" s="30">
        <v>0</v>
      </c>
      <c r="C23" s="30">
        <v>85748.5</v>
      </c>
      <c r="D23" s="33">
        <v>85702.8</v>
      </c>
      <c r="E23" s="1"/>
    </row>
    <row r="24" spans="1:7" s="22" customFormat="1" ht="45" x14ac:dyDescent="0.2">
      <c r="A24" s="20" t="s">
        <v>14</v>
      </c>
      <c r="B24" s="31"/>
      <c r="C24" s="39"/>
      <c r="D24" s="40">
        <v>-9930.2000000000007</v>
      </c>
      <c r="E24" s="21"/>
    </row>
    <row r="25" spans="1:7" s="22" customFormat="1" ht="45" x14ac:dyDescent="0.2">
      <c r="A25" s="20" t="s">
        <v>57</v>
      </c>
      <c r="B25" s="31"/>
      <c r="C25" s="39"/>
      <c r="D25" s="40">
        <v>876</v>
      </c>
      <c r="E25" s="21"/>
    </row>
    <row r="26" spans="1:7" s="22" customFormat="1" ht="24.75" customHeight="1" x14ac:dyDescent="0.2">
      <c r="A26" s="20" t="s">
        <v>15</v>
      </c>
      <c r="B26" s="31"/>
      <c r="C26" s="31">
        <v>208.6</v>
      </c>
      <c r="D26" s="40">
        <v>208.6</v>
      </c>
      <c r="E26" s="21"/>
    </row>
    <row r="27" spans="1:7" ht="14.25" x14ac:dyDescent="0.2">
      <c r="A27" s="5" t="s">
        <v>16</v>
      </c>
      <c r="B27" s="29">
        <v>849675.9</v>
      </c>
      <c r="C27" s="29">
        <v>1231794.1000000001</v>
      </c>
      <c r="D27" s="29">
        <v>1174659.2</v>
      </c>
      <c r="E27" s="1"/>
    </row>
    <row r="28" spans="1:7" ht="21" customHeight="1" x14ac:dyDescent="0.2">
      <c r="A28" s="6" t="s">
        <v>43</v>
      </c>
      <c r="B28" s="30">
        <v>112347.2</v>
      </c>
      <c r="C28" s="30">
        <v>120186.9</v>
      </c>
      <c r="D28" s="33">
        <v>119470.39999999999</v>
      </c>
      <c r="E28" s="23"/>
    </row>
    <row r="29" spans="1:7" ht="29.25" x14ac:dyDescent="0.2">
      <c r="A29" s="6" t="s">
        <v>53</v>
      </c>
      <c r="B29" s="30">
        <v>27.5</v>
      </c>
      <c r="C29" s="30">
        <v>27.5</v>
      </c>
      <c r="D29" s="33">
        <v>0</v>
      </c>
      <c r="E29" s="1"/>
    </row>
    <row r="30" spans="1:7" s="13" customFormat="1" ht="25.5" x14ac:dyDescent="0.2">
      <c r="A30" s="19" t="s">
        <v>40</v>
      </c>
      <c r="B30" s="32">
        <v>27.5</v>
      </c>
      <c r="C30" s="32">
        <v>27.5</v>
      </c>
      <c r="D30" s="37">
        <v>0</v>
      </c>
      <c r="E30" s="12"/>
    </row>
    <row r="31" spans="1:7" s="13" customFormat="1" ht="12.75" x14ac:dyDescent="0.2">
      <c r="A31" s="19" t="s">
        <v>38</v>
      </c>
      <c r="B31" s="32">
        <v>50789.5</v>
      </c>
      <c r="C31" s="32">
        <v>130013.3</v>
      </c>
      <c r="D31" s="38">
        <v>95213.9</v>
      </c>
      <c r="E31" s="12"/>
    </row>
    <row r="32" spans="1:7" s="13" customFormat="1" ht="12.75" x14ac:dyDescent="0.2">
      <c r="A32" s="19" t="s">
        <v>39</v>
      </c>
      <c r="B32" s="32">
        <v>44373</v>
      </c>
      <c r="C32" s="32">
        <v>58800.1</v>
      </c>
      <c r="D32" s="38">
        <v>56489.3</v>
      </c>
      <c r="E32" s="12"/>
    </row>
    <row r="33" spans="1:5" s="13" customFormat="1" ht="12.75" x14ac:dyDescent="0.2">
      <c r="A33" s="19" t="s">
        <v>41</v>
      </c>
      <c r="B33" s="32">
        <v>12175</v>
      </c>
      <c r="C33" s="32">
        <v>21056.9</v>
      </c>
      <c r="D33" s="38">
        <v>18120.400000000001</v>
      </c>
      <c r="E33" s="12"/>
    </row>
    <row r="34" spans="1:5" s="13" customFormat="1" ht="15" customHeight="1" x14ac:dyDescent="0.2">
      <c r="A34" s="19" t="s">
        <v>39</v>
      </c>
      <c r="B34" s="32">
        <v>5966.9</v>
      </c>
      <c r="C34" s="32">
        <v>14775.1</v>
      </c>
      <c r="D34" s="38">
        <v>11904.3</v>
      </c>
      <c r="E34" s="12"/>
    </row>
    <row r="35" spans="1:5" ht="15" x14ac:dyDescent="0.2">
      <c r="A35" s="6" t="s">
        <v>42</v>
      </c>
      <c r="B35" s="30">
        <f>B27-B28-B29-B31-B33</f>
        <v>674336.70000000007</v>
      </c>
      <c r="C35" s="30">
        <f>C27-C28-C29-C31-C33</f>
        <v>960509.50000000012</v>
      </c>
      <c r="D35" s="30">
        <f>D27-D28-D29-D31-D33</f>
        <v>941854.5</v>
      </c>
      <c r="E35" s="1"/>
    </row>
    <row r="36" spans="1:5" ht="30" x14ac:dyDescent="0.2">
      <c r="A36" s="6" t="s">
        <v>44</v>
      </c>
      <c r="B36" s="30">
        <v>3139</v>
      </c>
      <c r="C36" s="30">
        <v>3035.6</v>
      </c>
      <c r="D36" s="49">
        <v>2930.8</v>
      </c>
      <c r="E36" s="1"/>
    </row>
    <row r="37" spans="1:5" ht="30" x14ac:dyDescent="0.2">
      <c r="A37" s="6" t="s">
        <v>54</v>
      </c>
      <c r="B37" s="30">
        <v>22092.9</v>
      </c>
      <c r="C37" s="30">
        <v>22059.5</v>
      </c>
      <c r="D37" s="33">
        <v>22023.599999999999</v>
      </c>
      <c r="E37" s="1"/>
    </row>
    <row r="38" spans="1:5" s="8" customFormat="1" ht="14.25" x14ac:dyDescent="0.15">
      <c r="A38" s="28" t="s">
        <v>17</v>
      </c>
      <c r="B38" s="29">
        <f>B6-B27</f>
        <v>107404.59999999998</v>
      </c>
      <c r="C38" s="29">
        <f>C6-C27</f>
        <v>-71856.5</v>
      </c>
      <c r="D38" s="29">
        <f>D6-D27</f>
        <v>18744.600000000093</v>
      </c>
      <c r="E38" s="7"/>
    </row>
    <row r="39" spans="1:5" ht="14.45" customHeight="1" x14ac:dyDescent="0.2">
      <c r="A39" s="41"/>
      <c r="B39" s="41"/>
      <c r="C39" s="41"/>
      <c r="D39" s="42"/>
      <c r="E39" s="1"/>
    </row>
    <row r="40" spans="1:5" s="8" customFormat="1" ht="28.5" x14ac:dyDescent="0.15">
      <c r="A40" s="28" t="s">
        <v>18</v>
      </c>
      <c r="B40" s="27">
        <v>0</v>
      </c>
      <c r="C40" s="27">
        <v>71856.5</v>
      </c>
      <c r="D40" s="27">
        <v>-18744.599999999999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25"/>
      <c r="E44" s="1"/>
    </row>
    <row r="45" spans="1:5" ht="30" x14ac:dyDescent="0.2">
      <c r="A45" s="6" t="s">
        <v>23</v>
      </c>
      <c r="B45" s="26">
        <v>0</v>
      </c>
      <c r="C45" s="24"/>
      <c r="D45" s="25"/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71856.5</v>
      </c>
      <c r="D47" s="34">
        <v>-18744.060000000001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3"/>
      <c r="B49" s="43"/>
      <c r="C49" s="43"/>
      <c r="D49" s="44"/>
      <c r="E49" s="7"/>
    </row>
    <row r="50" spans="1:5" ht="15" x14ac:dyDescent="0.2">
      <c r="A50" s="6" t="s">
        <v>27</v>
      </c>
      <c r="B50" s="24"/>
      <c r="C50" s="24"/>
      <c r="D50" s="34">
        <v>107263.5</v>
      </c>
      <c r="E50" s="1"/>
    </row>
    <row r="51" spans="1:5" ht="15" x14ac:dyDescent="0.2">
      <c r="A51" s="6" t="s">
        <v>28</v>
      </c>
      <c r="B51" s="24"/>
      <c r="C51" s="24"/>
      <c r="D51" s="34">
        <v>33706</v>
      </c>
      <c r="E51" s="1"/>
    </row>
    <row r="52" spans="1:5" ht="15" x14ac:dyDescent="0.2">
      <c r="A52" s="6" t="s">
        <v>29</v>
      </c>
      <c r="B52" s="24"/>
      <c r="C52" s="24"/>
      <c r="D52" s="34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58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647595.19999999995</v>
      </c>
      <c r="C58" s="26">
        <v>747682.1</v>
      </c>
      <c r="D58" s="34">
        <v>746130.5</v>
      </c>
      <c r="E58" s="23" t="s">
        <v>55</v>
      </c>
    </row>
    <row r="59" spans="1:5" ht="45" x14ac:dyDescent="0.2">
      <c r="A59" s="6" t="s">
        <v>48</v>
      </c>
      <c r="B59" s="26">
        <v>67334.600000000006</v>
      </c>
      <c r="C59" s="26">
        <v>68319</v>
      </c>
      <c r="D59" s="34">
        <v>64849.5</v>
      </c>
      <c r="E59" s="1"/>
    </row>
    <row r="60" spans="1:5" ht="44.25" x14ac:dyDescent="0.2">
      <c r="A60" s="6" t="s">
        <v>49</v>
      </c>
      <c r="B60" s="30">
        <v>27.5</v>
      </c>
      <c r="C60" s="30">
        <v>27.5</v>
      </c>
      <c r="D60" s="33">
        <v>0</v>
      </c>
      <c r="E60" s="1"/>
    </row>
    <row r="61" spans="1:5" ht="30" x14ac:dyDescent="0.2">
      <c r="A61" s="6" t="s">
        <v>45</v>
      </c>
      <c r="B61" s="26">
        <v>23638.7</v>
      </c>
      <c r="C61" s="26">
        <v>24680.7</v>
      </c>
      <c r="D61" s="35">
        <v>24644.799999999999</v>
      </c>
      <c r="E61" s="1"/>
    </row>
    <row r="62" spans="1:5" ht="15" x14ac:dyDescent="0.25">
      <c r="A62" s="9"/>
      <c r="B62" s="16"/>
      <c r="C62" s="16"/>
      <c r="D62" s="16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2024-01-23T09:38:27Z</dcterms:modified>
</cp:coreProperties>
</file>